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E:\Professional Learning Grants\2023 Professional Learning\Budget Forms\"/>
    </mc:Choice>
  </mc:AlternateContent>
  <xr:revisionPtr revIDLastSave="0" documentId="13_ncr:1_{0F45284E-BAC4-4A92-A520-9CF67B554C1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ummary-For Ed Foundation Use" sheetId="2" r:id="rId1"/>
    <sheet name="Employee Travel" sheetId="1" r:id="rId2"/>
  </sheets>
  <definedNames>
    <definedName name="_xlnm.Print_Area" localSheetId="1">'Employee Travel'!$A$1:$K$95</definedName>
    <definedName name="_xlnm.Print_Area" localSheetId="0">'Summary-For Ed Foundation Use'!$A$2:$E$29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1" i="1" l="1"/>
  <c r="D78" i="1" l="1"/>
  <c r="D75" i="1"/>
  <c r="D79" i="1" s="1"/>
  <c r="B27" i="2" l="1"/>
  <c r="D27" i="2" s="1"/>
  <c r="C9" i="2" l="1"/>
  <c r="C8" i="2"/>
  <c r="C7" i="2"/>
  <c r="C6" i="2"/>
  <c r="C5" i="2"/>
  <c r="C4" i="2"/>
  <c r="C29" i="2"/>
  <c r="B25" i="2"/>
  <c r="D25" i="2" s="1"/>
  <c r="B23" i="2"/>
  <c r="D23" i="2" s="1"/>
  <c r="D61" i="1"/>
  <c r="D50" i="1"/>
  <c r="D41" i="1"/>
  <c r="D26" i="1"/>
  <c r="D20" i="1"/>
  <c r="D25" i="1" s="1"/>
  <c r="E64" i="1" l="1"/>
  <c r="B19" i="2" s="1"/>
  <c r="D19" i="2" s="1"/>
  <c r="E80" i="1"/>
  <c r="D53" i="1"/>
  <c r="D27" i="1"/>
  <c r="E28" i="1" s="1"/>
  <c r="D89" i="1" l="1"/>
  <c r="E54" i="1"/>
  <c r="E90" i="1" s="1"/>
  <c r="B21" i="2"/>
  <c r="D21" i="2" s="1"/>
  <c r="B15" i="2"/>
  <c r="B17" i="2" l="1"/>
  <c r="D17" i="2" s="1"/>
  <c r="D15" i="2"/>
  <c r="B29" i="2" l="1"/>
  <c r="D29" i="2" s="1"/>
</calcChain>
</file>

<file path=xl/sharedStrings.xml><?xml version="1.0" encoding="utf-8"?>
<sst xmlns="http://schemas.openxmlformats.org/spreadsheetml/2006/main" count="103" uniqueCount="92">
  <si>
    <t>KILLEEN ISD EDUCATION FOUNDATION</t>
  </si>
  <si>
    <t>PROFESSIONAL DEVELOPMENT GRANT BUDGET - FOR EMPLOYEES TO TRAVEL</t>
  </si>
  <si>
    <t>Position</t>
  </si>
  <si>
    <t>Campus</t>
  </si>
  <si>
    <t>Grant Name:</t>
  </si>
  <si>
    <t>Location (City/State)</t>
  </si>
  <si>
    <t>Dates Out of Town</t>
  </si>
  <si>
    <t>Conference Name(s):</t>
  </si>
  <si>
    <t>Lodging</t>
  </si>
  <si>
    <t>Budget Code (for use by Budget Dept. Only)</t>
  </si>
  <si>
    <t>Hotel Name</t>
  </si>
  <si>
    <t>Hotel Room Cost per Night</t>
  </si>
  <si>
    <t>Hotel Room Tax % per Night</t>
  </si>
  <si>
    <t>Hotel Cost per Night</t>
  </si>
  <si>
    <t>Parking Cost per Night</t>
  </si>
  <si>
    <t># Nights</t>
  </si>
  <si>
    <t># of Rooms</t>
  </si>
  <si>
    <t># of cars</t>
  </si>
  <si>
    <t>Total Room Cost</t>
  </si>
  <si>
    <t>Total Parking Cost</t>
  </si>
  <si>
    <t>Total Hotel Cost**</t>
  </si>
  <si>
    <t>Total Lodging Requested Amount**</t>
  </si>
  <si>
    <t>Meals</t>
  </si>
  <si>
    <t>Breakfast Rate</t>
  </si>
  <si>
    <t>Lunch Rate</t>
  </si>
  <si>
    <t>Dinner Rate</t>
  </si>
  <si>
    <t>Full Day's Meal Rate</t>
  </si>
  <si>
    <t>Date &amp; Time Leaving for Conference</t>
  </si>
  <si>
    <t>Date &amp; Time Returning from Conference</t>
  </si>
  <si>
    <t># Breakfasts</t>
  </si>
  <si>
    <t># Lunches</t>
  </si>
  <si>
    <t># Dinners</t>
  </si>
  <si>
    <t># breakfasts included in registration/lodging</t>
  </si>
  <si>
    <t># lunches included in registration/lodging</t>
  </si>
  <si>
    <t># dinners included in registration/lodging</t>
  </si>
  <si>
    <t>$ Amount All Meals</t>
  </si>
  <si>
    <t>$ Amount  Included Meals</t>
  </si>
  <si>
    <t># of people</t>
  </si>
  <si>
    <t>Total Meal Amount**</t>
  </si>
  <si>
    <t>Total Meals Requested Amount**</t>
  </si>
  <si>
    <t>Mileage</t>
  </si>
  <si>
    <t># miles (round trip)</t>
  </si>
  <si>
    <t>rate per mile</t>
  </si>
  <si>
    <t>Total mileage reimb.**</t>
  </si>
  <si>
    <t>Registration</t>
  </si>
  <si>
    <t>Total registration**</t>
  </si>
  <si>
    <t>Total Registration Requested Amount**</t>
  </si>
  <si>
    <t>Airfare</t>
  </si>
  <si>
    <t>Taxi/Shuttle</t>
  </si>
  <si>
    <t>Amounts to Set Up</t>
  </si>
  <si>
    <t>Grant Name</t>
  </si>
  <si>
    <t>Location</t>
  </si>
  <si>
    <t>Conference Name</t>
  </si>
  <si>
    <t>TOTALS</t>
  </si>
  <si>
    <t>Requested Amount</t>
  </si>
  <si>
    <t>Funded Amount</t>
  </si>
  <si>
    <t>Difference</t>
  </si>
  <si>
    <t>What is not being funded?</t>
  </si>
  <si>
    <t>Calculated Amt</t>
  </si>
  <si>
    <t>REQUESTED TOTAL</t>
  </si>
  <si>
    <t>CALCULATED TOTAL</t>
  </si>
  <si>
    <t>**If the Calculated Total and Requested Total amounts do not match, explain why below.</t>
  </si>
  <si>
    <t>(roundtrip)</t>
  </si>
  <si>
    <t>Taxi/Shuttle (total)</t>
  </si>
  <si>
    <t>Names</t>
  </si>
  <si>
    <t>Room</t>
  </si>
  <si>
    <t>Name</t>
  </si>
  <si>
    <t>Please list the Campus, Name &amp; Room of those spending the night (ex: Ranger ES, Susie P. &amp; Mary J., Rm A)</t>
  </si>
  <si>
    <t># of cars (KISD &amp; Personal)</t>
  </si>
  <si>
    <t>Transportation</t>
  </si>
  <si>
    <t>Will you use a KISD vehicle? If yes, what is the total cost?</t>
  </si>
  <si>
    <t>Vehicles</t>
  </si>
  <si>
    <t>Share the name of the driver(s) who will be reimbursed for mileage</t>
  </si>
  <si>
    <t>Total Transportation Requested Amount**</t>
  </si>
  <si>
    <t>List of Attendees (registration)</t>
  </si>
  <si>
    <t>Amt. Requested</t>
  </si>
  <si>
    <t>*Must use meal Per Diem Rate for the city location of conference</t>
  </si>
  <si>
    <t>Conf. Materials</t>
  </si>
  <si>
    <t>Discount total</t>
  </si>
  <si>
    <t>Registration cost total</t>
  </si>
  <si>
    <t xml:space="preserve">$ amount member discount </t>
  </si>
  <si>
    <t># of people with member discount</t>
  </si>
  <si>
    <t>$ Registration amount per person</t>
  </si>
  <si>
    <t>PRINT THIS PAGE FOR GRANT SUBMISSION</t>
  </si>
  <si>
    <t>DO NOT fill out below - for Education Foundation USE ONLY</t>
  </si>
  <si>
    <t>List Vendor, $ per book, # books:</t>
  </si>
  <si>
    <t xml:space="preserve">After the Employee Travel tab is completed (see below green tab) </t>
  </si>
  <si>
    <t>Conference Materials - books (must be KISD Approved Vendor)</t>
  </si>
  <si>
    <t>List Vendor, list supply, $ per of supply, # of supplies:</t>
  </si>
  <si>
    <t>Conference Materials- supplies (Ex. DVDs, CDs. Vendor must be KISD Approved Vendor)</t>
  </si>
  <si>
    <t>Principal Signature</t>
  </si>
  <si>
    <t xml:space="preserve">*mileage reimbursed for personal vehicles only. District fleet vechicles are issued a fuel card.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</si>
</sst>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_(&quot;$&quot;* #,##0.0000_);_(&quot;$&quot;* \(#,##0.0000\);_(&quot;$&quot;* &quot;-&quot;??_);_(@_)"/>
    <numFmt numFmtId="166" formatCode="_(&quot;$&quot;* #,##0.00_);_(&quot;$&quot;* \(#,##0.00\);_(&quot;$&quot;* &quot;-&quot;????_);_(@_)"/>
    <numFmt numFmtId="167" formatCode="&quot;$&quot;#,##0.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u/>
      <sz val="11"/>
      <color theme="1"/>
      <name val="Calibri"/>
      <family val="2"/>
      <scheme val="minor"/>
    </font>
    <font>
      <b/>
      <u val="singleAccounting"/>
      <sz val="11"/>
      <color rgb="FF9900FF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rgb="FF99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Times New Roman"/>
      <family val="1"/>
    </font>
    <font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5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11"/>
      <color theme="5"/>
      <name val="Calibri"/>
      <family val="2"/>
      <scheme val="minor"/>
    </font>
    <font>
      <b/>
      <u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FFFEF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rgb="FFE1FFE1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0" fillId="0" borderId="6" xfId="0" applyBorder="1"/>
    <xf numFmtId="0" fontId="0" fillId="0" borderId="7" xfId="0" applyBorder="1"/>
    <xf numFmtId="44" fontId="0" fillId="0" borderId="0" xfId="1" applyFont="1"/>
    <xf numFmtId="44" fontId="5" fillId="0" borderId="0" xfId="1" applyFont="1"/>
    <xf numFmtId="44" fontId="6" fillId="0" borderId="0" xfId="1" applyFont="1"/>
    <xf numFmtId="0" fontId="7" fillId="0" borderId="0" xfId="0" applyFont="1"/>
    <xf numFmtId="44" fontId="2" fillId="0" borderId="0" xfId="1" applyFont="1"/>
    <xf numFmtId="8" fontId="10" fillId="0" borderId="0" xfId="0" applyNumberFormat="1" applyFont="1"/>
    <xf numFmtId="44" fontId="0" fillId="0" borderId="7" xfId="0" applyNumberFormat="1" applyBorder="1"/>
    <xf numFmtId="44" fontId="1" fillId="0" borderId="0" xfId="1"/>
    <xf numFmtId="44" fontId="12" fillId="0" borderId="0" xfId="1" applyFont="1"/>
    <xf numFmtId="165" fontId="1" fillId="0" borderId="0" xfId="1" applyNumberFormat="1"/>
    <xf numFmtId="0" fontId="13" fillId="0" borderId="7" xfId="0" applyFont="1" applyBorder="1" applyAlignment="1">
      <alignment horizontal="center"/>
    </xf>
    <xf numFmtId="166" fontId="8" fillId="0" borderId="11" xfId="0" applyNumberFormat="1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15" fillId="0" borderId="15" xfId="0" applyFont="1" applyBorder="1"/>
    <xf numFmtId="0" fontId="0" fillId="0" borderId="16" xfId="0" applyBorder="1"/>
    <xf numFmtId="0" fontId="0" fillId="0" borderId="17" xfId="0" applyBorder="1"/>
    <xf numFmtId="0" fontId="9" fillId="0" borderId="18" xfId="0" applyFont="1" applyBorder="1"/>
    <xf numFmtId="0" fontId="9" fillId="0" borderId="1" xfId="0" applyFont="1" applyBorder="1"/>
    <xf numFmtId="44" fontId="9" fillId="0" borderId="19" xfId="0" applyNumberFormat="1" applyFont="1" applyBorder="1"/>
    <xf numFmtId="0" fontId="16" fillId="0" borderId="0" xfId="0" applyFont="1"/>
    <xf numFmtId="0" fontId="9" fillId="0" borderId="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20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2" fillId="0" borderId="0" xfId="0" applyFont="1"/>
    <xf numFmtId="8" fontId="22" fillId="0" borderId="0" xfId="0" applyNumberFormat="1" applyFont="1"/>
    <xf numFmtId="8" fontId="18" fillId="0" borderId="0" xfId="0" applyNumberFormat="1" applyFont="1"/>
    <xf numFmtId="8" fontId="18" fillId="0" borderId="8" xfId="0" applyNumberFormat="1" applyFont="1" applyBorder="1"/>
    <xf numFmtId="8" fontId="22" fillId="0" borderId="8" xfId="0" applyNumberFormat="1" applyFont="1" applyBorder="1"/>
    <xf numFmtId="8" fontId="0" fillId="0" borderId="8" xfId="0" applyNumberFormat="1" applyBorder="1"/>
    <xf numFmtId="8" fontId="19" fillId="0" borderId="0" xfId="0" applyNumberFormat="1" applyFont="1"/>
    <xf numFmtId="8" fontId="0" fillId="0" borderId="0" xfId="0" applyNumberFormat="1"/>
    <xf numFmtId="8" fontId="22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3" fillId="0" borderId="0" xfId="0" applyFont="1"/>
    <xf numFmtId="0" fontId="24" fillId="0" borderId="0" xfId="0" applyFont="1"/>
    <xf numFmtId="0" fontId="4" fillId="5" borderId="1" xfId="0" applyFont="1" applyFill="1" applyBorder="1" applyProtection="1">
      <protection locked="0"/>
    </xf>
    <xf numFmtId="0" fontId="4" fillId="5" borderId="2" xfId="0" applyFont="1" applyFill="1" applyBorder="1" applyProtection="1">
      <protection locked="0"/>
    </xf>
    <xf numFmtId="44" fontId="0" fillId="5" borderId="1" xfId="1" applyFont="1" applyFill="1" applyBorder="1" applyProtection="1">
      <protection locked="0"/>
    </xf>
    <xf numFmtId="164" fontId="0" fillId="5" borderId="2" xfId="2" applyNumberFormat="1" applyFont="1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0" xfId="0" applyFill="1" applyProtection="1">
      <protection locked="0"/>
    </xf>
    <xf numFmtId="0" fontId="5" fillId="5" borderId="0" xfId="0" applyFont="1" applyFill="1" applyProtection="1">
      <protection locked="0"/>
    </xf>
    <xf numFmtId="44" fontId="8" fillId="5" borderId="8" xfId="1" applyFont="1" applyFill="1" applyBorder="1" applyProtection="1">
      <protection locked="0"/>
    </xf>
    <xf numFmtId="44" fontId="1" fillId="5" borderId="1" xfId="1" applyFill="1" applyBorder="1" applyProtection="1">
      <protection locked="0"/>
    </xf>
    <xf numFmtId="44" fontId="1" fillId="5" borderId="2" xfId="1" applyFill="1" applyBorder="1" applyProtection="1">
      <protection locked="0"/>
    </xf>
    <xf numFmtId="44" fontId="11" fillId="5" borderId="2" xfId="1" applyFont="1" applyFill="1" applyBorder="1" applyProtection="1">
      <protection locked="0"/>
    </xf>
    <xf numFmtId="22" fontId="0" fillId="5" borderId="0" xfId="1" applyNumberFormat="1" applyFont="1" applyFill="1" applyProtection="1">
      <protection locked="0"/>
    </xf>
    <xf numFmtId="0" fontId="0" fillId="5" borderId="1" xfId="0" applyFill="1" applyBorder="1" applyProtection="1">
      <protection locked="0"/>
    </xf>
    <xf numFmtId="0" fontId="11" fillId="5" borderId="0" xfId="1" applyNumberFormat="1" applyFont="1" applyFill="1" applyProtection="1">
      <protection locked="0"/>
    </xf>
    <xf numFmtId="44" fontId="0" fillId="5" borderId="0" xfId="1" applyFont="1" applyFill="1" applyProtection="1">
      <protection locked="0"/>
    </xf>
    <xf numFmtId="167" fontId="12" fillId="0" borderId="20" xfId="0" applyNumberFormat="1" applyFont="1" applyBorder="1"/>
    <xf numFmtId="0" fontId="25" fillId="0" borderId="0" xfId="0" applyFont="1"/>
    <xf numFmtId="167" fontId="0" fillId="0" borderId="0" xfId="0" applyNumberFormat="1"/>
    <xf numFmtId="8" fontId="22" fillId="0" borderId="0" xfId="0" applyNumberFormat="1" applyFont="1" applyProtection="1">
      <protection locked="0"/>
    </xf>
    <xf numFmtId="0" fontId="0" fillId="0" borderId="0" xfId="0" applyProtection="1">
      <protection locked="0"/>
    </xf>
    <xf numFmtId="7" fontId="19" fillId="0" borderId="0" xfId="0" applyNumberFormat="1" applyFont="1"/>
    <xf numFmtId="0" fontId="0" fillId="4" borderId="21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24" xfId="0" applyFill="1" applyBorder="1" applyProtection="1">
      <protection locked="0"/>
    </xf>
    <xf numFmtId="0" fontId="0" fillId="4" borderId="26" xfId="0" applyFill="1" applyBorder="1" applyProtection="1"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2" fillId="5" borderId="21" xfId="0" applyFont="1" applyFill="1" applyBorder="1" applyProtection="1">
      <protection locked="0"/>
    </xf>
    <xf numFmtId="0" fontId="0" fillId="5" borderId="22" xfId="0" applyFill="1" applyBorder="1" applyProtection="1">
      <protection locked="0"/>
    </xf>
    <xf numFmtId="0" fontId="0" fillId="5" borderId="23" xfId="0" applyFill="1" applyBorder="1" applyProtection="1">
      <protection locked="0"/>
    </xf>
    <xf numFmtId="0" fontId="0" fillId="5" borderId="24" xfId="0" applyFill="1" applyBorder="1" applyProtection="1">
      <protection locked="0"/>
    </xf>
    <xf numFmtId="0" fontId="0" fillId="5" borderId="25" xfId="0" applyFill="1" applyBorder="1" applyProtection="1">
      <protection locked="0"/>
    </xf>
    <xf numFmtId="0" fontId="0" fillId="5" borderId="26" xfId="0" applyFill="1" applyBorder="1" applyProtection="1">
      <protection locked="0"/>
    </xf>
    <xf numFmtId="0" fontId="0" fillId="5" borderId="27" xfId="0" applyFill="1" applyBorder="1" applyProtection="1">
      <protection locked="0"/>
    </xf>
    <xf numFmtId="0" fontId="0" fillId="5" borderId="28" xfId="0" applyFill="1" applyBorder="1" applyProtection="1">
      <protection locked="0"/>
    </xf>
    <xf numFmtId="0" fontId="0" fillId="5" borderId="29" xfId="0" applyFill="1" applyBorder="1" applyProtection="1">
      <protection locked="0"/>
    </xf>
    <xf numFmtId="167" fontId="0" fillId="5" borderId="0" xfId="0" applyNumberFormat="1" applyFill="1" applyProtection="1">
      <protection locked="0"/>
    </xf>
    <xf numFmtId="44" fontId="8" fillId="0" borderId="8" xfId="1" applyFont="1" applyBorder="1"/>
    <xf numFmtId="167" fontId="8" fillId="0" borderId="8" xfId="1" applyNumberFormat="1" applyFont="1" applyBorder="1"/>
    <xf numFmtId="44" fontId="8" fillId="0" borderId="8" xfId="0" applyNumberFormat="1" applyFont="1" applyBorder="1"/>
    <xf numFmtId="167" fontId="12" fillId="0" borderId="0" xfId="1" applyNumberFormat="1" applyFont="1"/>
    <xf numFmtId="44" fontId="0" fillId="0" borderId="0" xfId="1" applyFont="1" applyAlignment="1">
      <alignment horizontal="right"/>
    </xf>
    <xf numFmtId="0" fontId="27" fillId="0" borderId="0" xfId="0" applyFont="1"/>
    <xf numFmtId="0" fontId="2" fillId="0" borderId="0" xfId="0" applyFont="1" applyProtection="1">
      <protection locked="0"/>
    </xf>
    <xf numFmtId="0" fontId="3" fillId="6" borderId="0" xfId="0" applyFont="1" applyFill="1"/>
    <xf numFmtId="0" fontId="26" fillId="6" borderId="0" xfId="0" applyFont="1" applyFill="1"/>
    <xf numFmtId="22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22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5" borderId="1" xfId="0" applyFont="1" applyFill="1" applyBorder="1" applyAlignment="1" applyProtection="1">
      <alignment horizontal="left"/>
      <protection locked="0"/>
    </xf>
    <xf numFmtId="0" fontId="4" fillId="5" borderId="2" xfId="0" applyFont="1" applyFill="1" applyBorder="1" applyAlignment="1" applyProtection="1">
      <alignment horizontal="left"/>
      <protection locked="0"/>
    </xf>
    <xf numFmtId="0" fontId="28" fillId="0" borderId="0" xfId="0" applyFont="1" applyAlignment="1">
      <alignment horizontal="left" wrapText="1"/>
    </xf>
    <xf numFmtId="0" fontId="28" fillId="0" borderId="30" xfId="0" applyFont="1" applyBorder="1" applyAlignment="1">
      <alignment horizontal="left" wrapText="1"/>
    </xf>
    <xf numFmtId="0" fontId="2" fillId="4" borderId="31" xfId="0" applyFont="1" applyFill="1" applyBorder="1" applyAlignment="1" applyProtection="1">
      <alignment wrapText="1"/>
      <protection locked="0"/>
    </xf>
    <xf numFmtId="0" fontId="2" fillId="4" borderId="32" xfId="0" applyFont="1" applyFill="1" applyBorder="1" applyAlignment="1" applyProtection="1">
      <alignment wrapText="1"/>
      <protection locked="0"/>
    </xf>
    <xf numFmtId="0" fontId="14" fillId="2" borderId="1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</cellXfs>
  <cellStyles count="3">
    <cellStyle name="Currency" xfId="1" builtinId="4"/>
    <cellStyle name="Normal" xfId="0" builtinId="0"/>
    <cellStyle name="Percent" xfId="2" builtinId="5"/>
  </cellStyles>
  <dxfs count="4">
    <dxf>
      <font>
        <b/>
        <i val="0"/>
        <color rgb="FFC00000"/>
      </font>
      <fill>
        <patternFill>
          <bgColor rgb="FFFFD9D9"/>
        </patternFill>
      </fill>
    </dxf>
    <dxf>
      <font>
        <b/>
        <i val="0"/>
        <color rgb="FFC00000"/>
      </font>
      <fill>
        <patternFill>
          <bgColor rgb="FFFFD9D9"/>
        </patternFill>
      </fill>
    </dxf>
    <dxf>
      <font>
        <b/>
        <i val="0"/>
        <color rgb="FFC00000"/>
      </font>
      <fill>
        <patternFill>
          <bgColor rgb="FFFFD9D9"/>
        </patternFill>
      </fill>
    </dxf>
    <dxf>
      <font>
        <b/>
        <i val="0"/>
        <color rgb="FFC00000"/>
      </font>
      <fill>
        <patternFill>
          <bgColor rgb="FFFFD9D9"/>
        </patternFill>
      </fill>
    </dxf>
  </dxfs>
  <tableStyles count="0" defaultTableStyle="TableStyleMedium2" defaultPivotStyle="PivotStyleLight16"/>
  <colors>
    <mruColors>
      <color rgb="FFD9FFD9"/>
      <color rgb="FFE1FFE1"/>
      <color rgb="FFCCFFCC"/>
      <color rgb="FFFFFFD5"/>
      <color rgb="FF99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opLeftCell="A9" workbookViewId="0">
      <selection activeCell="C15" sqref="C15"/>
    </sheetView>
  </sheetViews>
  <sheetFormatPr defaultRowHeight="15" x14ac:dyDescent="0.25"/>
  <cols>
    <col min="1" max="1" width="14" customWidth="1"/>
    <col min="2" max="2" width="23.42578125" customWidth="1"/>
    <col min="3" max="3" width="18.42578125" bestFit="1" customWidth="1"/>
    <col min="4" max="4" width="15.42578125" bestFit="1" customWidth="1"/>
    <col min="5" max="5" width="47.28515625" customWidth="1"/>
    <col min="6" max="6" width="24.7109375" bestFit="1" customWidth="1"/>
  </cols>
  <sheetData>
    <row r="1" spans="1:5" ht="16.5" customHeight="1" x14ac:dyDescent="0.25"/>
    <row r="2" spans="1:5" ht="15.75" x14ac:dyDescent="0.25">
      <c r="A2" s="94" t="s">
        <v>86</v>
      </c>
      <c r="B2" s="95"/>
      <c r="C2" s="95"/>
      <c r="D2" s="95"/>
      <c r="E2" s="95"/>
    </row>
    <row r="3" spans="1:5" ht="15.75" x14ac:dyDescent="0.25">
      <c r="A3" s="94" t="s">
        <v>83</v>
      </c>
      <c r="B3" s="95"/>
      <c r="C3" s="95"/>
      <c r="D3" s="95"/>
      <c r="E3" s="95"/>
    </row>
    <row r="4" spans="1:5" ht="22.5" customHeight="1" x14ac:dyDescent="0.25">
      <c r="A4" s="2" t="s">
        <v>50</v>
      </c>
      <c r="C4" s="99">
        <f>'Employee Travel'!C5:E5</f>
        <v>0</v>
      </c>
      <c r="D4" s="99"/>
      <c r="E4" s="99"/>
    </row>
    <row r="5" spans="1:5" ht="24.95" customHeight="1" x14ac:dyDescent="0.25">
      <c r="A5" s="2" t="s">
        <v>51</v>
      </c>
      <c r="C5" s="99">
        <f>'Employee Travel'!C7:E7</f>
        <v>0</v>
      </c>
      <c r="D5" s="99"/>
      <c r="E5" s="99"/>
    </row>
    <row r="6" spans="1:5" ht="24.95" customHeight="1" x14ac:dyDescent="0.25">
      <c r="A6" s="2" t="s">
        <v>6</v>
      </c>
      <c r="C6" s="99">
        <f>'Employee Travel'!C9:E9</f>
        <v>0</v>
      </c>
      <c r="D6" s="99"/>
      <c r="E6" s="99"/>
    </row>
    <row r="7" spans="1:5" ht="24.95" customHeight="1" x14ac:dyDescent="0.25">
      <c r="A7" s="2" t="s">
        <v>52</v>
      </c>
      <c r="C7" s="99">
        <f>'Employee Travel'!C11:E11</f>
        <v>0</v>
      </c>
      <c r="D7" s="99"/>
      <c r="E7" s="99"/>
    </row>
    <row r="8" spans="1:5" ht="24.95" customHeight="1" x14ac:dyDescent="0.25">
      <c r="A8" s="2" t="s">
        <v>27</v>
      </c>
      <c r="C8" s="98">
        <f>'Employee Travel'!D42</f>
        <v>0</v>
      </c>
      <c r="D8" s="99"/>
      <c r="E8" s="99"/>
    </row>
    <row r="9" spans="1:5" ht="24.95" customHeight="1" x14ac:dyDescent="0.25">
      <c r="A9" s="2" t="s">
        <v>28</v>
      </c>
      <c r="C9" s="98">
        <f>'Employee Travel'!D43</f>
        <v>0</v>
      </c>
      <c r="D9" s="99"/>
      <c r="E9" s="99"/>
    </row>
    <row r="10" spans="1:5" ht="24.75" customHeight="1" x14ac:dyDescent="0.25">
      <c r="A10" s="2" t="s">
        <v>90</v>
      </c>
      <c r="C10" s="96"/>
      <c r="D10" s="97"/>
      <c r="E10" s="97"/>
    </row>
    <row r="12" spans="1:5" ht="15.75" x14ac:dyDescent="0.25">
      <c r="A12" s="2"/>
      <c r="B12" s="1" t="s">
        <v>84</v>
      </c>
    </row>
    <row r="13" spans="1:5" x14ac:dyDescent="0.25">
      <c r="B13" s="35" t="s">
        <v>54</v>
      </c>
      <c r="C13" s="37" t="s">
        <v>55</v>
      </c>
      <c r="D13" s="36" t="s">
        <v>56</v>
      </c>
      <c r="E13" s="29" t="s">
        <v>57</v>
      </c>
    </row>
    <row r="14" spans="1:5" x14ac:dyDescent="0.25">
      <c r="B14" s="34"/>
      <c r="C14" s="38"/>
    </row>
    <row r="15" spans="1:5" x14ac:dyDescent="0.25">
      <c r="A15" t="s">
        <v>8</v>
      </c>
      <c r="B15" s="44">
        <f>'Employee Travel'!E28</f>
        <v>0</v>
      </c>
      <c r="C15" s="46"/>
      <c r="D15" s="45">
        <f>C15-B15</f>
        <v>0</v>
      </c>
      <c r="E15" s="47"/>
    </row>
    <row r="16" spans="1:5" x14ac:dyDescent="0.25">
      <c r="B16" s="44"/>
      <c r="C16" s="39"/>
    </row>
    <row r="17" spans="1:5" x14ac:dyDescent="0.25">
      <c r="A17" t="s">
        <v>22</v>
      </c>
      <c r="B17" s="44">
        <f>'Employee Travel'!E54</f>
        <v>0</v>
      </c>
      <c r="C17" s="46"/>
      <c r="D17" s="45">
        <f>C17-B17</f>
        <v>0</v>
      </c>
      <c r="E17" s="47"/>
    </row>
    <row r="18" spans="1:5" x14ac:dyDescent="0.25">
      <c r="B18" s="44"/>
      <c r="C18" s="39"/>
    </row>
    <row r="19" spans="1:5" x14ac:dyDescent="0.25">
      <c r="A19" t="s">
        <v>69</v>
      </c>
      <c r="B19" s="44">
        <f>'Employee Travel'!E64</f>
        <v>0</v>
      </c>
      <c r="C19" s="46"/>
      <c r="D19" s="45">
        <f>C19-B19</f>
        <v>0</v>
      </c>
      <c r="E19" s="47"/>
    </row>
    <row r="20" spans="1:5" x14ac:dyDescent="0.25">
      <c r="B20" s="44"/>
      <c r="C20" s="39"/>
    </row>
    <row r="21" spans="1:5" x14ac:dyDescent="0.25">
      <c r="A21" t="s">
        <v>44</v>
      </c>
      <c r="B21" s="44">
        <f>'Employee Travel'!E80</f>
        <v>0</v>
      </c>
      <c r="C21" s="46"/>
      <c r="D21" s="45">
        <f>C21-B21</f>
        <v>0</v>
      </c>
      <c r="E21" s="47"/>
    </row>
    <row r="22" spans="1:5" x14ac:dyDescent="0.25">
      <c r="B22" s="44"/>
      <c r="C22" s="39"/>
    </row>
    <row r="23" spans="1:5" x14ac:dyDescent="0.25">
      <c r="A23" t="s">
        <v>47</v>
      </c>
      <c r="B23" s="44">
        <f>'Employee Travel'!E82</f>
        <v>0</v>
      </c>
      <c r="C23" s="46"/>
      <c r="D23" s="45">
        <f>C23-B23</f>
        <v>0</v>
      </c>
      <c r="E23" s="47"/>
    </row>
    <row r="24" spans="1:5" x14ac:dyDescent="0.25">
      <c r="B24" s="44"/>
      <c r="C24" s="39"/>
    </row>
    <row r="25" spans="1:5" x14ac:dyDescent="0.25">
      <c r="A25" t="s">
        <v>48</v>
      </c>
      <c r="B25" s="44">
        <f>'Employee Travel'!E83</f>
        <v>0</v>
      </c>
      <c r="C25" s="46"/>
      <c r="D25" s="45">
        <f>C25-B25</f>
        <v>0</v>
      </c>
      <c r="E25" s="47"/>
    </row>
    <row r="26" spans="1:5" x14ac:dyDescent="0.25">
      <c r="B26" s="44"/>
      <c r="C26" s="68"/>
      <c r="D26" s="45"/>
      <c r="E26" s="69"/>
    </row>
    <row r="27" spans="1:5" x14ac:dyDescent="0.25">
      <c r="A27" t="s">
        <v>77</v>
      </c>
      <c r="B27" s="70">
        <f>'Employee Travel'!E84</f>
        <v>0</v>
      </c>
      <c r="C27" s="46"/>
      <c r="D27" s="45">
        <f>C27-B27</f>
        <v>0</v>
      </c>
      <c r="E27" s="47"/>
    </row>
    <row r="28" spans="1:5" x14ac:dyDescent="0.25">
      <c r="A28" s="2"/>
      <c r="B28" s="40"/>
      <c r="C28" s="39"/>
    </row>
    <row r="29" spans="1:5" x14ac:dyDescent="0.25">
      <c r="A29" s="2" t="s">
        <v>53</v>
      </c>
      <c r="B29" s="41">
        <f>SUM(B15:B28)</f>
        <v>0</v>
      </c>
      <c r="C29" s="42">
        <f>SUM(C15:C28)</f>
        <v>0</v>
      </c>
      <c r="D29" s="43">
        <f>C29-B29</f>
        <v>0</v>
      </c>
    </row>
  </sheetData>
  <sheetProtection algorithmName="SHA-512" hashValue="6NK/W8YcKp2zIE0RO+kqZCkm2sYVoGrGZUakh80eVqscTC85guPxTy0fM20zPZPTLWBdmrBYzri0Rr4U8/3/IA==" saltValue="0STHuIaLMdhXjmIkRyYd5Q==" spinCount="100000" sheet="1" objects="1" scenarios="1" selectLockedCells="1"/>
  <mergeCells count="6">
    <mergeCell ref="C9:E9"/>
    <mergeCell ref="C4:E4"/>
    <mergeCell ref="C5:E5"/>
    <mergeCell ref="C6:E6"/>
    <mergeCell ref="C7:E7"/>
    <mergeCell ref="C8:E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K95"/>
  <sheetViews>
    <sheetView tabSelected="1" topLeftCell="A9" zoomScaleNormal="100" workbookViewId="0">
      <selection activeCell="D60" sqref="D60"/>
    </sheetView>
  </sheetViews>
  <sheetFormatPr defaultRowHeight="15" x14ac:dyDescent="0.25"/>
  <cols>
    <col min="2" max="2" width="15.42578125" customWidth="1"/>
    <col min="3" max="3" width="41" customWidth="1"/>
    <col min="4" max="4" width="14.85546875" bestFit="1" customWidth="1"/>
    <col min="5" max="5" width="14" bestFit="1" customWidth="1"/>
    <col min="6" max="6" width="3.5703125" customWidth="1"/>
    <col min="7" max="7" width="25.140625" customWidth="1"/>
    <col min="8" max="8" width="3.7109375" customWidth="1"/>
    <col min="9" max="9" width="10.140625" customWidth="1"/>
    <col min="10" max="10" width="3.140625" customWidth="1"/>
    <col min="11" max="11" width="15.5703125" customWidth="1"/>
  </cols>
  <sheetData>
    <row r="1" spans="1:11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G3" s="2" t="s">
        <v>74</v>
      </c>
      <c r="H3" s="2"/>
      <c r="I3" s="2" t="s">
        <v>2</v>
      </c>
      <c r="J3" s="2"/>
      <c r="K3" s="2" t="s">
        <v>3</v>
      </c>
    </row>
    <row r="4" spans="1:11" x14ac:dyDescent="0.25">
      <c r="G4" s="50"/>
      <c r="H4" s="3"/>
      <c r="I4" s="50"/>
      <c r="J4" s="3"/>
      <c r="K4" s="50"/>
    </row>
    <row r="5" spans="1:11" x14ac:dyDescent="0.25">
      <c r="A5" s="2" t="s">
        <v>4</v>
      </c>
      <c r="C5" s="106"/>
      <c r="D5" s="106"/>
      <c r="E5" s="106"/>
      <c r="F5" s="3"/>
      <c r="G5" s="51"/>
      <c r="H5" s="4"/>
      <c r="I5" s="51"/>
      <c r="J5" s="4"/>
      <c r="K5" s="50"/>
    </row>
    <row r="6" spans="1:11" x14ac:dyDescent="0.25">
      <c r="A6" s="2"/>
      <c r="G6" s="51"/>
      <c r="H6" s="3"/>
      <c r="I6" s="50"/>
      <c r="J6" s="3"/>
      <c r="K6" s="50"/>
    </row>
    <row r="7" spans="1:11" x14ac:dyDescent="0.25">
      <c r="A7" s="2" t="s">
        <v>5</v>
      </c>
      <c r="C7" s="106"/>
      <c r="D7" s="106"/>
      <c r="E7" s="106"/>
      <c r="F7" s="3"/>
      <c r="G7" s="51"/>
      <c r="H7" s="4"/>
      <c r="I7" s="50"/>
      <c r="J7" s="4"/>
      <c r="K7" s="50"/>
    </row>
    <row r="8" spans="1:11" x14ac:dyDescent="0.25">
      <c r="A8" s="2"/>
      <c r="G8" s="51"/>
      <c r="H8" s="3"/>
      <c r="I8" s="50"/>
      <c r="J8" s="3"/>
      <c r="K8" s="50"/>
    </row>
    <row r="9" spans="1:11" x14ac:dyDescent="0.25">
      <c r="A9" s="2" t="s">
        <v>6</v>
      </c>
      <c r="C9" s="106"/>
      <c r="D9" s="106"/>
      <c r="E9" s="106"/>
      <c r="F9" s="3"/>
      <c r="G9" s="51"/>
      <c r="H9" s="4"/>
      <c r="I9" s="50"/>
      <c r="J9" s="4"/>
      <c r="K9" s="50"/>
    </row>
    <row r="10" spans="1:11" x14ac:dyDescent="0.25">
      <c r="A10" s="2"/>
      <c r="C10" s="3"/>
      <c r="D10" s="3"/>
      <c r="E10" s="3"/>
      <c r="F10" s="3"/>
      <c r="G10" s="51"/>
      <c r="H10" s="4"/>
      <c r="I10" s="50"/>
      <c r="J10" s="4"/>
      <c r="K10" s="50"/>
    </row>
    <row r="11" spans="1:11" x14ac:dyDescent="0.25">
      <c r="A11" s="2" t="s">
        <v>7</v>
      </c>
      <c r="B11" s="5"/>
      <c r="C11" s="106"/>
      <c r="D11" s="106"/>
      <c r="E11" s="106"/>
      <c r="F11" s="3"/>
      <c r="G11" s="51"/>
      <c r="H11" s="4"/>
      <c r="I11" s="51"/>
      <c r="J11" s="4"/>
      <c r="K11" s="51"/>
    </row>
    <row r="12" spans="1:11" x14ac:dyDescent="0.25">
      <c r="A12" s="2"/>
      <c r="C12" s="107"/>
      <c r="D12" s="107"/>
      <c r="E12" s="107"/>
      <c r="F12" s="3"/>
      <c r="G12" s="51"/>
      <c r="H12" s="4"/>
      <c r="I12" s="51"/>
      <c r="J12" s="4"/>
      <c r="K12" s="51"/>
    </row>
    <row r="14" spans="1:11" ht="15.75" thickBot="1" x14ac:dyDescent="0.3"/>
    <row r="15" spans="1:11" x14ac:dyDescent="0.25">
      <c r="A15" s="2" t="s">
        <v>8</v>
      </c>
      <c r="D15" s="29" t="s">
        <v>58</v>
      </c>
      <c r="E15" s="29" t="s">
        <v>75</v>
      </c>
      <c r="G15" s="100" t="s">
        <v>9</v>
      </c>
      <c r="H15" s="101"/>
      <c r="I15" s="101"/>
      <c r="J15" s="101"/>
      <c r="K15" s="102"/>
    </row>
    <row r="16" spans="1:11" x14ac:dyDescent="0.25">
      <c r="B16" t="s">
        <v>10</v>
      </c>
      <c r="C16" s="50"/>
      <c r="G16" s="6"/>
      <c r="K16" s="7"/>
    </row>
    <row r="17" spans="1:11" x14ac:dyDescent="0.25">
      <c r="G17" s="6"/>
      <c r="K17" s="7"/>
    </row>
    <row r="18" spans="1:11" x14ac:dyDescent="0.25">
      <c r="B18" t="s">
        <v>11</v>
      </c>
      <c r="D18" s="52"/>
      <c r="G18" s="6"/>
      <c r="K18" s="7"/>
    </row>
    <row r="19" spans="1:11" x14ac:dyDescent="0.25">
      <c r="B19" t="s">
        <v>12</v>
      </c>
      <c r="D19" s="53"/>
      <c r="G19" s="6"/>
      <c r="K19" s="7"/>
    </row>
    <row r="20" spans="1:11" x14ac:dyDescent="0.25">
      <c r="B20" t="s">
        <v>13</v>
      </c>
      <c r="D20" s="8">
        <f>(D18*D19)</f>
        <v>0</v>
      </c>
      <c r="G20" s="6"/>
      <c r="K20" s="7"/>
    </row>
    <row r="21" spans="1:11" x14ac:dyDescent="0.25">
      <c r="B21" t="s">
        <v>14</v>
      </c>
      <c r="D21" s="52"/>
      <c r="G21" s="6"/>
      <c r="K21" s="7"/>
    </row>
    <row r="22" spans="1:11" x14ac:dyDescent="0.25">
      <c r="B22" t="s">
        <v>15</v>
      </c>
      <c r="D22" s="54"/>
      <c r="G22" s="6"/>
      <c r="K22" s="7"/>
    </row>
    <row r="23" spans="1:11" x14ac:dyDescent="0.25">
      <c r="B23" t="s">
        <v>16</v>
      </c>
      <c r="D23" s="55"/>
      <c r="G23" s="6"/>
      <c r="K23" s="7"/>
    </row>
    <row r="24" spans="1:11" x14ac:dyDescent="0.25">
      <c r="B24" t="s">
        <v>68</v>
      </c>
      <c r="D24" s="56"/>
      <c r="G24" s="6"/>
      <c r="K24" s="7"/>
    </row>
    <row r="25" spans="1:11" x14ac:dyDescent="0.25">
      <c r="B25" t="s">
        <v>18</v>
      </c>
      <c r="D25" s="9">
        <f>((D18+D20)*D22)*D23</f>
        <v>0</v>
      </c>
      <c r="G25" s="6"/>
      <c r="K25" s="7"/>
    </row>
    <row r="26" spans="1:11" x14ac:dyDescent="0.25">
      <c r="B26" t="s">
        <v>19</v>
      </c>
      <c r="D26" s="9">
        <f>((D21*D22)*D24)</f>
        <v>0</v>
      </c>
      <c r="G26" s="6"/>
      <c r="K26" s="7"/>
    </row>
    <row r="27" spans="1:11" ht="17.25" x14ac:dyDescent="0.4">
      <c r="B27" t="s">
        <v>20</v>
      </c>
      <c r="D27" s="10">
        <f>D25+D26</f>
        <v>0</v>
      </c>
      <c r="G27" s="6"/>
      <c r="K27" s="7"/>
    </row>
    <row r="28" spans="1:11" s="2" customFormat="1" ht="15.75" x14ac:dyDescent="0.25">
      <c r="A28" s="11" t="s">
        <v>21</v>
      </c>
      <c r="E28" s="87">
        <f>D27</f>
        <v>0</v>
      </c>
      <c r="F28" s="12"/>
      <c r="G28" s="103"/>
      <c r="H28" s="104"/>
      <c r="I28" s="104"/>
      <c r="J28" s="104"/>
      <c r="K28" s="105"/>
    </row>
    <row r="29" spans="1:11" s="2" customFormat="1" x14ac:dyDescent="0.25">
      <c r="A29" s="11"/>
      <c r="E29" s="13"/>
      <c r="F29" s="12"/>
      <c r="G29" s="30"/>
      <c r="H29" s="31"/>
      <c r="I29" s="31"/>
      <c r="J29" s="31"/>
      <c r="K29" s="32"/>
    </row>
    <row r="30" spans="1:11" x14ac:dyDescent="0.25">
      <c r="A30" s="49" t="s">
        <v>67</v>
      </c>
      <c r="B30" s="48"/>
      <c r="G30" s="6"/>
      <c r="K30" s="7"/>
    </row>
    <row r="31" spans="1:11" x14ac:dyDescent="0.25">
      <c r="B31" s="2" t="s">
        <v>3</v>
      </c>
      <c r="C31" s="2" t="s">
        <v>64</v>
      </c>
      <c r="D31" s="2" t="s">
        <v>65</v>
      </c>
      <c r="E31" s="13"/>
      <c r="G31" s="6"/>
      <c r="K31" s="7"/>
    </row>
    <row r="32" spans="1:11" x14ac:dyDescent="0.25">
      <c r="B32" s="77"/>
      <c r="C32" s="78"/>
      <c r="D32" s="79"/>
      <c r="E32" s="13"/>
      <c r="G32" s="6"/>
      <c r="K32" s="7"/>
    </row>
    <row r="33" spans="1:11" x14ac:dyDescent="0.25">
      <c r="B33" s="80"/>
      <c r="C33" s="81"/>
      <c r="D33" s="82"/>
      <c r="E33" s="13"/>
      <c r="G33" s="6"/>
      <c r="K33" s="7"/>
    </row>
    <row r="34" spans="1:11" x14ac:dyDescent="0.25">
      <c r="B34" s="80"/>
      <c r="C34" s="81"/>
      <c r="D34" s="82"/>
      <c r="E34" s="13"/>
      <c r="G34" s="6"/>
      <c r="K34" s="7"/>
    </row>
    <row r="35" spans="1:11" x14ac:dyDescent="0.25">
      <c r="B35" s="80"/>
      <c r="C35" s="81"/>
      <c r="D35" s="82"/>
      <c r="E35" s="13"/>
      <c r="G35" s="6"/>
      <c r="K35" s="7"/>
    </row>
    <row r="36" spans="1:11" x14ac:dyDescent="0.25">
      <c r="B36" s="83"/>
      <c r="C36" s="84"/>
      <c r="D36" s="85"/>
      <c r="E36" s="13"/>
      <c r="G36" s="6"/>
      <c r="K36" s="7"/>
    </row>
    <row r="37" spans="1:11" x14ac:dyDescent="0.25">
      <c r="A37" s="2" t="s">
        <v>22</v>
      </c>
      <c r="B37" s="11" t="s">
        <v>76</v>
      </c>
      <c r="G37" s="6"/>
      <c r="K37" s="7"/>
    </row>
    <row r="38" spans="1:11" x14ac:dyDescent="0.25">
      <c r="B38" t="s">
        <v>23</v>
      </c>
      <c r="D38" s="58"/>
      <c r="G38" s="6"/>
      <c r="K38" s="14"/>
    </row>
    <row r="39" spans="1:11" x14ac:dyDescent="0.25">
      <c r="B39" t="s">
        <v>24</v>
      </c>
      <c r="D39" s="59"/>
      <c r="G39" s="6"/>
      <c r="K39" s="14"/>
    </row>
    <row r="40" spans="1:11" ht="17.25" x14ac:dyDescent="0.4">
      <c r="B40" t="s">
        <v>25</v>
      </c>
      <c r="D40" s="60"/>
      <c r="G40" s="6"/>
      <c r="K40" s="14"/>
    </row>
    <row r="41" spans="1:11" x14ac:dyDescent="0.25">
      <c r="B41" t="s">
        <v>26</v>
      </c>
      <c r="D41" s="8">
        <f>SUM(D38:D40)</f>
        <v>0</v>
      </c>
      <c r="G41" s="6"/>
      <c r="K41" s="7"/>
    </row>
    <row r="42" spans="1:11" x14ac:dyDescent="0.25">
      <c r="B42" t="s">
        <v>27</v>
      </c>
      <c r="D42" s="61"/>
      <c r="G42" s="6"/>
      <c r="K42" s="7"/>
    </row>
    <row r="43" spans="1:11" x14ac:dyDescent="0.25">
      <c r="B43" t="s">
        <v>28</v>
      </c>
      <c r="D43" s="61"/>
      <c r="G43" s="6"/>
      <c r="K43" s="7"/>
    </row>
    <row r="44" spans="1:11" x14ac:dyDescent="0.25">
      <c r="B44" t="s">
        <v>29</v>
      </c>
      <c r="D44" s="62"/>
      <c r="G44" s="6"/>
      <c r="K44" s="7"/>
    </row>
    <row r="45" spans="1:11" x14ac:dyDescent="0.25">
      <c r="B45" t="s">
        <v>30</v>
      </c>
      <c r="D45" s="54"/>
      <c r="G45" s="6"/>
      <c r="K45" s="7"/>
    </row>
    <row r="46" spans="1:11" x14ac:dyDescent="0.25">
      <c r="B46" t="s">
        <v>31</v>
      </c>
      <c r="D46" s="54"/>
      <c r="G46" s="6"/>
      <c r="K46" s="7"/>
    </row>
    <row r="47" spans="1:11" x14ac:dyDescent="0.25">
      <c r="B47" t="s">
        <v>32</v>
      </c>
      <c r="D47" s="54"/>
      <c r="G47" s="6"/>
      <c r="K47" s="7"/>
    </row>
    <row r="48" spans="1:11" x14ac:dyDescent="0.25">
      <c r="B48" t="s">
        <v>33</v>
      </c>
      <c r="D48" s="54"/>
      <c r="G48" s="6"/>
      <c r="K48" s="7"/>
    </row>
    <row r="49" spans="1:11" x14ac:dyDescent="0.25">
      <c r="B49" t="s">
        <v>34</v>
      </c>
      <c r="D49" s="54"/>
      <c r="G49" s="6"/>
      <c r="K49" s="7"/>
    </row>
    <row r="50" spans="1:11" x14ac:dyDescent="0.25">
      <c r="B50" t="s">
        <v>35</v>
      </c>
      <c r="D50" s="8">
        <f>(D38*D44)+(D39*D45)+(D40*D46)</f>
        <v>0</v>
      </c>
      <c r="G50" s="6"/>
      <c r="K50" s="7"/>
    </row>
    <row r="51" spans="1:11" x14ac:dyDescent="0.25">
      <c r="B51" t="s">
        <v>36</v>
      </c>
      <c r="D51" s="15">
        <f>((D38*D47)+(D39*D48)+(D40*D49))*-1</f>
        <v>0</v>
      </c>
      <c r="G51" s="6"/>
      <c r="K51" s="7"/>
    </row>
    <row r="52" spans="1:11" ht="17.25" x14ac:dyDescent="0.4">
      <c r="B52" t="s">
        <v>37</v>
      </c>
      <c r="D52" s="63"/>
      <c r="G52" s="6"/>
      <c r="K52" s="7"/>
    </row>
    <row r="53" spans="1:11" x14ac:dyDescent="0.25">
      <c r="B53" t="s">
        <v>38</v>
      </c>
      <c r="D53" s="16">
        <f>(D50+D51)*D52</f>
        <v>0</v>
      </c>
      <c r="G53" s="6"/>
      <c r="K53" s="7"/>
    </row>
    <row r="54" spans="1:11" s="2" customFormat="1" ht="15.75" x14ac:dyDescent="0.25">
      <c r="A54" s="11" t="s">
        <v>39</v>
      </c>
      <c r="E54" s="87">
        <f>D53</f>
        <v>0</v>
      </c>
      <c r="F54" s="12"/>
      <c r="G54" s="103"/>
      <c r="H54" s="104"/>
      <c r="I54" s="104"/>
      <c r="J54" s="104"/>
      <c r="K54" s="105"/>
    </row>
    <row r="55" spans="1:11" s="2" customFormat="1" x14ac:dyDescent="0.25">
      <c r="A55" s="11"/>
      <c r="E55" s="13"/>
      <c r="F55" s="12"/>
      <c r="G55" s="30"/>
      <c r="H55" s="31"/>
      <c r="I55" s="31"/>
      <c r="J55" s="31"/>
      <c r="K55" s="32"/>
    </row>
    <row r="56" spans="1:11" ht="18.75" x14ac:dyDescent="0.3">
      <c r="A56" s="66" t="s">
        <v>69</v>
      </c>
      <c r="G56" s="6"/>
      <c r="K56" s="7"/>
    </row>
    <row r="57" spans="1:11" x14ac:dyDescent="0.25">
      <c r="A57" s="2" t="s">
        <v>40</v>
      </c>
      <c r="B57" s="11" t="s">
        <v>91</v>
      </c>
      <c r="G57" s="6"/>
      <c r="K57" s="7"/>
    </row>
    <row r="58" spans="1:11" x14ac:dyDescent="0.25">
      <c r="B58" t="s">
        <v>41</v>
      </c>
      <c r="D58" s="55"/>
      <c r="G58" s="6"/>
      <c r="K58" s="7"/>
    </row>
    <row r="59" spans="1:11" x14ac:dyDescent="0.25">
      <c r="B59" t="s">
        <v>42</v>
      </c>
      <c r="D59" s="17">
        <v>0.65500000000000003</v>
      </c>
      <c r="G59" s="6"/>
      <c r="K59" s="7"/>
    </row>
    <row r="60" spans="1:11" ht="17.25" x14ac:dyDescent="0.4">
      <c r="B60" t="s">
        <v>17</v>
      </c>
      <c r="D60" s="63"/>
      <c r="G60" s="6"/>
      <c r="K60" s="7"/>
    </row>
    <row r="61" spans="1:11" x14ac:dyDescent="0.25">
      <c r="B61" t="s">
        <v>43</v>
      </c>
      <c r="D61" s="16">
        <f>(D59*D58)*D60</f>
        <v>0</v>
      </c>
      <c r="G61" s="6"/>
      <c r="K61" s="7"/>
    </row>
    <row r="62" spans="1:11" x14ac:dyDescent="0.25">
      <c r="A62" s="2" t="s">
        <v>71</v>
      </c>
      <c r="E62" s="13"/>
      <c r="G62" s="6"/>
      <c r="K62" s="7"/>
    </row>
    <row r="63" spans="1:11" x14ac:dyDescent="0.25">
      <c r="B63" t="s">
        <v>70</v>
      </c>
      <c r="D63" s="86"/>
      <c r="E63" s="13"/>
      <c r="G63" s="6"/>
      <c r="K63" s="7"/>
    </row>
    <row r="64" spans="1:11" ht="15.75" x14ac:dyDescent="0.25">
      <c r="A64" t="s">
        <v>73</v>
      </c>
      <c r="D64" s="67"/>
      <c r="E64" s="88">
        <f>D63+D61</f>
        <v>0</v>
      </c>
      <c r="G64" s="6"/>
      <c r="K64" s="7"/>
    </row>
    <row r="65" spans="1:11" x14ac:dyDescent="0.25">
      <c r="A65" s="11"/>
      <c r="D65" s="67"/>
      <c r="G65" s="6"/>
      <c r="K65" s="7"/>
    </row>
    <row r="66" spans="1:11" x14ac:dyDescent="0.25">
      <c r="B66" s="2" t="s">
        <v>72</v>
      </c>
      <c r="D66" s="67"/>
      <c r="E66" s="13"/>
      <c r="G66" s="6"/>
      <c r="K66" s="7"/>
    </row>
    <row r="67" spans="1:11" x14ac:dyDescent="0.25">
      <c r="B67" s="2" t="s">
        <v>3</v>
      </c>
      <c r="C67" s="2" t="s">
        <v>66</v>
      </c>
      <c r="D67" s="67"/>
      <c r="E67" s="13"/>
      <c r="G67" s="6"/>
      <c r="K67" s="7"/>
    </row>
    <row r="68" spans="1:11" x14ac:dyDescent="0.25">
      <c r="B68" s="71"/>
      <c r="C68" s="72"/>
      <c r="D68" s="67"/>
      <c r="E68" s="13"/>
      <c r="G68" s="6"/>
      <c r="K68" s="7"/>
    </row>
    <row r="69" spans="1:11" x14ac:dyDescent="0.25">
      <c r="B69" s="73"/>
      <c r="C69" s="74"/>
      <c r="D69" s="67"/>
      <c r="E69" s="13"/>
      <c r="G69" s="6"/>
      <c r="K69" s="7"/>
    </row>
    <row r="70" spans="1:11" x14ac:dyDescent="0.25">
      <c r="B70" s="73"/>
      <c r="C70" s="74"/>
      <c r="D70" s="67"/>
      <c r="E70" s="13"/>
      <c r="G70" s="6"/>
      <c r="K70" s="7"/>
    </row>
    <row r="71" spans="1:11" x14ac:dyDescent="0.25">
      <c r="B71" s="75"/>
      <c r="C71" s="76"/>
      <c r="E71" s="13"/>
      <c r="G71" s="6"/>
      <c r="K71" s="7"/>
    </row>
    <row r="72" spans="1:11" x14ac:dyDescent="0.25">
      <c r="A72" s="2" t="s">
        <v>44</v>
      </c>
      <c r="G72" s="6"/>
      <c r="K72" s="7"/>
    </row>
    <row r="73" spans="1:11" x14ac:dyDescent="0.25">
      <c r="A73" s="2"/>
      <c r="B73" t="s">
        <v>82</v>
      </c>
      <c r="D73" s="64"/>
      <c r="G73" s="6"/>
      <c r="K73" s="7"/>
    </row>
    <row r="74" spans="1:11" x14ac:dyDescent="0.25">
      <c r="A74" s="2"/>
      <c r="B74" t="s">
        <v>37</v>
      </c>
      <c r="D74" s="56"/>
      <c r="G74" s="6"/>
      <c r="K74" s="7"/>
    </row>
    <row r="75" spans="1:11" x14ac:dyDescent="0.25">
      <c r="A75" s="2"/>
      <c r="B75" t="s">
        <v>79</v>
      </c>
      <c r="D75" s="91">
        <f>(D73*D74)</f>
        <v>0</v>
      </c>
      <c r="G75" s="6"/>
      <c r="K75" s="7"/>
    </row>
    <row r="76" spans="1:11" x14ac:dyDescent="0.25">
      <c r="A76" s="2"/>
      <c r="B76" t="s">
        <v>80</v>
      </c>
      <c r="D76" s="56"/>
      <c r="G76" s="6"/>
      <c r="K76" s="7"/>
    </row>
    <row r="77" spans="1:11" x14ac:dyDescent="0.25">
      <c r="A77" s="2"/>
      <c r="B77" t="s">
        <v>81</v>
      </c>
      <c r="D77" s="56"/>
      <c r="G77" s="6"/>
      <c r="K77" s="7"/>
    </row>
    <row r="78" spans="1:11" x14ac:dyDescent="0.25">
      <c r="A78" s="2"/>
      <c r="B78" t="s">
        <v>78</v>
      </c>
      <c r="D78" s="15">
        <f>(D76*D77)</f>
        <v>0</v>
      </c>
      <c r="G78" s="6"/>
      <c r="K78" s="7"/>
    </row>
    <row r="79" spans="1:11" x14ac:dyDescent="0.25">
      <c r="A79" s="2"/>
      <c r="B79" t="s">
        <v>45</v>
      </c>
      <c r="D79" s="90">
        <f>D75-D78</f>
        <v>0</v>
      </c>
      <c r="G79" s="6"/>
      <c r="K79" s="7"/>
    </row>
    <row r="80" spans="1:11" ht="15.75" x14ac:dyDescent="0.25">
      <c r="A80" s="11" t="s">
        <v>46</v>
      </c>
      <c r="E80" s="89">
        <f>D79</f>
        <v>0</v>
      </c>
      <c r="G80" s="103"/>
      <c r="H80" s="104"/>
      <c r="I80" s="104"/>
      <c r="J80" s="104"/>
      <c r="K80" s="105"/>
    </row>
    <row r="81" spans="1:11" x14ac:dyDescent="0.25">
      <c r="A81" s="2"/>
      <c r="E81" s="13"/>
      <c r="G81" s="6"/>
      <c r="K81" s="7"/>
    </row>
    <row r="82" spans="1:11" s="2" customFormat="1" ht="15.75" x14ac:dyDescent="0.25">
      <c r="A82" s="2" t="s">
        <v>47</v>
      </c>
      <c r="B82" s="2" t="s">
        <v>62</v>
      </c>
      <c r="E82" s="57">
        <v>0</v>
      </c>
      <c r="F82" s="12"/>
      <c r="G82" s="103"/>
      <c r="H82" s="104"/>
      <c r="I82" s="104"/>
      <c r="J82" s="104"/>
      <c r="K82" s="105"/>
    </row>
    <row r="83" spans="1:11" ht="15.75" x14ac:dyDescent="0.25">
      <c r="A83" s="2" t="s">
        <v>63</v>
      </c>
      <c r="B83" s="2"/>
      <c r="C83" s="2"/>
      <c r="D83" s="2"/>
      <c r="E83" s="57">
        <v>0</v>
      </c>
      <c r="G83" s="6"/>
      <c r="K83" s="18"/>
    </row>
    <row r="84" spans="1:11" s="2" customFormat="1" ht="15.75" x14ac:dyDescent="0.25">
      <c r="A84" s="2" t="s">
        <v>87</v>
      </c>
      <c r="E84" s="57">
        <v>0</v>
      </c>
      <c r="F84" s="12"/>
      <c r="G84" s="103"/>
      <c r="H84" s="104"/>
      <c r="I84" s="104"/>
      <c r="J84" s="104"/>
      <c r="K84" s="105"/>
    </row>
    <row r="85" spans="1:11" s="2" customFormat="1" ht="24.75" customHeight="1" x14ac:dyDescent="0.25">
      <c r="A85" s="108" t="s">
        <v>85</v>
      </c>
      <c r="B85" s="109"/>
      <c r="C85" s="110"/>
      <c r="D85" s="111"/>
      <c r="F85" s="12"/>
      <c r="G85" s="30"/>
      <c r="H85" s="31"/>
      <c r="I85" s="31"/>
      <c r="J85" s="31"/>
      <c r="K85" s="32"/>
    </row>
    <row r="86" spans="1:11" s="2" customFormat="1" ht="15.75" x14ac:dyDescent="0.25">
      <c r="A86" s="2" t="s">
        <v>89</v>
      </c>
      <c r="E86" s="57">
        <v>0</v>
      </c>
      <c r="F86" s="12"/>
      <c r="G86" s="30"/>
      <c r="H86" s="31"/>
      <c r="I86" s="31"/>
      <c r="J86" s="31"/>
      <c r="K86" s="32"/>
    </row>
    <row r="87" spans="1:11" ht="24" customHeight="1" x14ac:dyDescent="0.25">
      <c r="A87" s="108" t="s">
        <v>88</v>
      </c>
      <c r="B87" s="109"/>
      <c r="C87" s="110"/>
      <c r="D87" s="111"/>
      <c r="E87" s="2"/>
      <c r="G87" s="6"/>
      <c r="K87" s="7"/>
    </row>
    <row r="88" spans="1:11" s="2" customFormat="1" ht="9.75" customHeight="1" thickBot="1" x14ac:dyDescent="0.3">
      <c r="A88" s="92"/>
      <c r="B88"/>
      <c r="C88" s="93"/>
      <c r="G88" s="20"/>
      <c r="H88" s="21"/>
      <c r="I88" s="21"/>
      <c r="J88" s="21"/>
      <c r="K88" s="22"/>
    </row>
    <row r="89" spans="1:11" ht="18" customHeight="1" thickBot="1" x14ac:dyDescent="0.3">
      <c r="A89" s="2" t="s">
        <v>60</v>
      </c>
      <c r="D89" s="65">
        <f>E86+E84+E83+E82+D79+D61+D63+D53+D27</f>
        <v>0</v>
      </c>
    </row>
    <row r="90" spans="1:11" ht="16.5" thickBot="1" x14ac:dyDescent="0.3">
      <c r="A90" s="2" t="s">
        <v>59</v>
      </c>
      <c r="B90" s="2"/>
      <c r="C90" s="2"/>
      <c r="D90" s="2"/>
      <c r="E90" s="19">
        <f>E86+E84+E83+E82+E80+E64+E54+E28</f>
        <v>0</v>
      </c>
    </row>
    <row r="92" spans="1:11" ht="18" customHeight="1" x14ac:dyDescent="0.25">
      <c r="A92" s="33" t="s">
        <v>61</v>
      </c>
      <c r="G92" s="23" t="s">
        <v>49</v>
      </c>
      <c r="H92" s="24"/>
      <c r="I92" s="24"/>
      <c r="J92" s="24"/>
      <c r="K92" s="25"/>
    </row>
    <row r="93" spans="1:11" ht="18" customHeight="1" x14ac:dyDescent="0.25">
      <c r="G93" s="26"/>
      <c r="H93" s="27"/>
      <c r="I93" s="27"/>
      <c r="J93" s="27"/>
      <c r="K93" s="28"/>
    </row>
    <row r="94" spans="1:11" x14ac:dyDescent="0.25">
      <c r="A94" s="112"/>
      <c r="B94" s="112"/>
      <c r="C94" s="112"/>
      <c r="D94" s="112"/>
      <c r="E94" s="112"/>
    </row>
    <row r="95" spans="1:11" x14ac:dyDescent="0.25">
      <c r="A95" s="113"/>
      <c r="B95" s="113"/>
      <c r="C95" s="113"/>
      <c r="D95" s="113"/>
      <c r="E95" s="113"/>
    </row>
  </sheetData>
  <sheetProtection algorithmName="SHA-512" hashValue="piBzzwBQYqJPk5OQ/HhxRCBYvWwsKCb6OoBOyOGVjjzIX+NabDF5Kbkxkx/DVPkycQyC234I4X0gFL2AQ3YT8A==" saltValue="TUYL+d52tQFSg1ri33zG3Q==" spinCount="100000" sheet="1" objects="1" scenarios="1" selectLockedCells="1"/>
  <mergeCells count="17">
    <mergeCell ref="A87:B87"/>
    <mergeCell ref="C87:D87"/>
    <mergeCell ref="A94:E94"/>
    <mergeCell ref="A95:E95"/>
    <mergeCell ref="G84:K84"/>
    <mergeCell ref="A85:B85"/>
    <mergeCell ref="C85:D85"/>
    <mergeCell ref="C5:E5"/>
    <mergeCell ref="C7:E7"/>
    <mergeCell ref="C9:E9"/>
    <mergeCell ref="C11:E11"/>
    <mergeCell ref="C12:E12"/>
    <mergeCell ref="G15:K15"/>
    <mergeCell ref="G28:K28"/>
    <mergeCell ref="G54:K54"/>
    <mergeCell ref="G80:K80"/>
    <mergeCell ref="G82:K82"/>
  </mergeCells>
  <conditionalFormatting sqref="E31:E36 E29 E66:E71">
    <cfRule type="expression" dxfId="3" priority="4">
      <formula>E29&lt;&gt;0</formula>
    </cfRule>
  </conditionalFormatting>
  <conditionalFormatting sqref="E55">
    <cfRule type="expression" dxfId="2" priority="3">
      <formula>E55&lt;&gt;0</formula>
    </cfRule>
  </conditionalFormatting>
  <conditionalFormatting sqref="E62:E63">
    <cfRule type="expression" dxfId="1" priority="2">
      <formula>E62&lt;&gt;0</formula>
    </cfRule>
  </conditionalFormatting>
  <conditionalFormatting sqref="E81">
    <cfRule type="expression" dxfId="0" priority="1">
      <formula>E81&lt;&gt;0</formula>
    </cfRule>
  </conditionalFormatting>
  <pageMargins left="0.2" right="0.2" top="0.5" bottom="0.5" header="0.3" footer="0.3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Summary-For Ed Foundation Use</vt:lpstr>
      <vt:lpstr>Employee Travel</vt:lpstr>
      <vt:lpstr>'Employee Travel'!Print_Area</vt:lpstr>
      <vt:lpstr>'Summary-For Ed Foundation Use'!Print_Area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Carroll Simpson, Carrie</dc:creator>
  <cp:lastModifiedBy>Thomas, Emily A</cp:lastModifiedBy>
  <cp:lastPrinted>2018-01-17T17:47:18Z</cp:lastPrinted>
  <dcterms:created xsi:type="dcterms:W3CDTF">2015-09-02T21:44:13Z</dcterms:created>
  <dcterms:modified xsi:type="dcterms:W3CDTF">2023-03-06T22:12:53Z</dcterms:modified>
</cp:coreProperties>
</file>